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FIN\FIN\SF_MARCHÉS\13 - MARCHES\MARCHES 2026\202600FCS007_Prestations de nettoyage des locaux et vitres\1_ DCE\1.1 Version de travail\LOT 6 - Montpellier\"/>
    </mc:Choice>
  </mc:AlternateContent>
  <xr:revisionPtr revIDLastSave="0" documentId="13_ncr:1_{863345B3-D012-45E7-94CA-E63E24428967}" xr6:coauthVersionLast="47" xr6:coauthVersionMax="47" xr10:uidLastSave="{00000000-0000-0000-0000-000000000000}"/>
  <bookViews>
    <workbookView xWindow="3285" yWindow="1035" windowWidth="19350" windowHeight="19875" activeTab="2" xr2:uid="{00000000-000D-0000-FFFF-FFFF00000000}"/>
  </bookViews>
  <sheets>
    <sheet name="DPGF" sheetId="1" r:id="rId1"/>
    <sheet name="BPU" sheetId="2" r:id="rId2"/>
    <sheet name="Commande-typ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F13" i="2"/>
  <c r="E13" i="2"/>
  <c r="E12" i="2"/>
  <c r="F12" i="2" s="1"/>
  <c r="E11" i="2"/>
  <c r="F11" i="2" s="1"/>
  <c r="E10" i="2"/>
  <c r="F10" i="2" s="1"/>
  <c r="E9" i="2"/>
  <c r="F9" i="2" s="1"/>
  <c r="E8" i="2"/>
  <c r="F8" i="2" s="1"/>
  <c r="G16" i="1"/>
  <c r="E5" i="3"/>
  <c r="E3" i="3"/>
  <c r="E8" i="3" s="1"/>
  <c r="E4" i="2"/>
  <c r="F4" i="2"/>
  <c r="E5" i="2"/>
  <c r="F5" i="2"/>
  <c r="E7" i="3"/>
  <c r="E6" i="3"/>
  <c r="E9" i="3" l="1"/>
  <c r="E10" i="3" s="1"/>
  <c r="H16" i="1" l="1"/>
  <c r="F6" i="2"/>
  <c r="F7" i="2"/>
  <c r="F14" i="2"/>
  <c r="F15" i="2"/>
  <c r="F16" i="2"/>
  <c r="F17" i="2"/>
  <c r="F3" i="2"/>
  <c r="E14" i="2"/>
  <c r="E15" i="2"/>
  <c r="E16" i="2"/>
  <c r="E17" i="2"/>
  <c r="E7" i="2"/>
  <c r="E6" i="2"/>
  <c r="E3" i="2"/>
  <c r="G18" i="1" l="1"/>
  <c r="H18" i="1"/>
  <c r="G17" i="1" l="1"/>
  <c r="H17" i="1"/>
</calcChain>
</file>

<file path=xl/sharedStrings.xml><?xml version="1.0" encoding="utf-8"?>
<sst xmlns="http://schemas.openxmlformats.org/spreadsheetml/2006/main" count="97" uniqueCount="72">
  <si>
    <t>DPGF – Décomposition du Prix Global et Forfaitaire</t>
  </si>
  <si>
    <t>Poste</t>
  </si>
  <si>
    <t>Sous-poste</t>
  </si>
  <si>
    <t>Désignation des prestations</t>
  </si>
  <si>
    <t>Nb de personnes employées 
par jour</t>
  </si>
  <si>
    <t>Nb d'heures de travail
par jour</t>
  </si>
  <si>
    <t>Montant mensuel
HT (€)</t>
  </si>
  <si>
    <t>Montant annuel 
HT (€)</t>
  </si>
  <si>
    <t>PRESTATIONS RÉGULIÈRES DE NETTOYAGE ET D'ENTRETIEN MÉNAGER</t>
  </si>
  <si>
    <t>Poste 1</t>
  </si>
  <si>
    <t>1.1</t>
  </si>
  <si>
    <r>
      <t>Bâtiment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 - Administration</t>
    </r>
  </si>
  <si>
    <t>1.2</t>
  </si>
  <si>
    <t>Bâtiment G - EAV / cafétéria</t>
  </si>
  <si>
    <t>1.3</t>
  </si>
  <si>
    <t>Bâtiment H - Salles de cours / CDR</t>
  </si>
  <si>
    <t>1.4</t>
  </si>
  <si>
    <t>Bâtiment K - Salles EAO / EAD</t>
  </si>
  <si>
    <t>1.5</t>
  </si>
  <si>
    <t>Bâtiment E - UM</t>
  </si>
  <si>
    <t>NETTOYAGE VITRAGES EXTÉRIEURS (2 faces)</t>
  </si>
  <si>
    <t>Surface (m²)</t>
  </si>
  <si>
    <t>Poste 2</t>
  </si>
  <si>
    <t>2.1</t>
  </si>
  <si>
    <t>2.2</t>
  </si>
  <si>
    <t>2.3</t>
  </si>
  <si>
    <t>Bâtiment G - Maintenance</t>
  </si>
  <si>
    <t>2.4</t>
  </si>
  <si>
    <t>2.5</t>
  </si>
  <si>
    <t>2.6</t>
  </si>
  <si>
    <t>TOTAL HT</t>
  </si>
  <si>
    <t>TVA</t>
  </si>
  <si>
    <t>TOTAL TTC</t>
  </si>
  <si>
    <t>BPU – Bordereau des Prix Unitaires</t>
  </si>
  <si>
    <t>Prestations à la demande</t>
  </si>
  <si>
    <t>Unité</t>
  </si>
  <si>
    <t>Prix unitaire HT (€)</t>
  </si>
  <si>
    <t>TVA (€)</t>
  </si>
  <si>
    <t>Prix unitaire TTC (€)</t>
  </si>
  <si>
    <t>Heure</t>
  </si>
  <si>
    <t>Nettoyage de vitrage avec nacelle</t>
  </si>
  <si>
    <t>Nettoyage de vitrage sans nacelle</t>
  </si>
  <si>
    <t>Mois</t>
  </si>
  <si>
    <t>Trimestre</t>
  </si>
  <si>
    <t>Prestation "pandémie" :
Désinfection de tous les points de contact avec produits virucide
(cf. 3-3 du CCTP)</t>
  </si>
  <si>
    <t>Commande-type</t>
  </si>
  <si>
    <t>Descriptif des prestations</t>
  </si>
  <si>
    <t>Quantité</t>
  </si>
  <si>
    <t>Montant HT (€)</t>
  </si>
  <si>
    <t>Nettoyage des blocs sanitaires</t>
  </si>
  <si>
    <t>toilettes</t>
  </si>
  <si>
    <t>douche</t>
  </si>
  <si>
    <t>TOTAL</t>
  </si>
  <si>
    <t>Nettoyage complet du logement vacant du chef de centre.</t>
  </si>
  <si>
    <t>Nettoyage des équipements sanitaires (douches, toilettes)</t>
  </si>
  <si>
    <t>Unitaire</t>
  </si>
  <si>
    <t>Nettoyage des chambres</t>
  </si>
  <si>
    <t>Nettoyage du garage</t>
  </si>
  <si>
    <t>Nettoyage des espaces extérieurs</t>
  </si>
  <si>
    <t>Nettoyage intérieur des bâtiments</t>
  </si>
  <si>
    <t>Taux horaire agent d'entretien
de 5h à 21h</t>
  </si>
  <si>
    <t>Jours ouvrés : du lundi au vendredi</t>
  </si>
  <si>
    <t>Samedi</t>
  </si>
  <si>
    <t>Dimanche et jours fériés</t>
  </si>
  <si>
    <t>Mensuelle – 1 passage / jour</t>
  </si>
  <si>
    <t>Mensuelle – 2 passages / jour</t>
  </si>
  <si>
    <t>Trimestrielle – 1 passage / jour</t>
  </si>
  <si>
    <t>Trimestrielle – 2 passages / jour</t>
  </si>
  <si>
    <t>Majoration de 5h à 21h</t>
  </si>
  <si>
    <t>Majoration de 21h à 5h</t>
  </si>
  <si>
    <t>m²</t>
  </si>
  <si>
    <t>Nettoyage intérieur d'un bâtiment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</si>
</sst>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8" xfId="0" applyFill="1" applyBorder="1"/>
    <xf numFmtId="0" fontId="0" fillId="3" borderId="10" xfId="0" applyFill="1" applyBorder="1"/>
    <xf numFmtId="0" fontId="0" fillId="0" borderId="12" xfId="0" applyBorder="1"/>
    <xf numFmtId="0" fontId="0" fillId="0" borderId="14" xfId="0" applyBorder="1"/>
    <xf numFmtId="0" fontId="3" fillId="0" borderId="14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24" xfId="0" applyFont="1" applyBorder="1" applyAlignment="1">
      <alignment horizontal="right"/>
    </xf>
    <xf numFmtId="0" fontId="3" fillId="3" borderId="9" xfId="0" applyFont="1" applyFill="1" applyBorder="1"/>
    <xf numFmtId="0" fontId="0" fillId="0" borderId="14" xfId="0" applyBorder="1" applyAlignment="1">
      <alignment horizontal="center" vertical="center"/>
    </xf>
    <xf numFmtId="44" fontId="0" fillId="0" borderId="14" xfId="0" applyNumberFormat="1" applyBorder="1" applyAlignment="1">
      <alignment horizontal="center" vertical="center"/>
    </xf>
    <xf numFmtId="44" fontId="0" fillId="0" borderId="15" xfId="0" applyNumberFormat="1" applyBorder="1" applyAlignment="1">
      <alignment horizontal="center" vertical="center"/>
    </xf>
    <xf numFmtId="44" fontId="0" fillId="0" borderId="17" xfId="0" applyNumberFormat="1" applyBorder="1" applyAlignment="1">
      <alignment horizontal="center" vertical="center"/>
    </xf>
    <xf numFmtId="44" fontId="0" fillId="0" borderId="23" xfId="0" applyNumberForma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4" fontId="0" fillId="0" borderId="20" xfId="0" applyNumberFormat="1" applyBorder="1" applyAlignment="1">
      <alignment horizontal="center" vertical="center"/>
    </xf>
    <xf numFmtId="44" fontId="0" fillId="0" borderId="21" xfId="0" applyNumberFormat="1" applyBorder="1" applyAlignment="1">
      <alignment horizontal="center" vertical="center"/>
    </xf>
    <xf numFmtId="44" fontId="0" fillId="0" borderId="22" xfId="0" applyNumberFormat="1" applyBorder="1" applyAlignment="1">
      <alignment horizontal="center" vertical="center"/>
    </xf>
    <xf numFmtId="44" fontId="0" fillId="0" borderId="14" xfId="0" applyNumberFormat="1" applyBorder="1" applyAlignment="1">
      <alignment horizontal="right" vertical="center"/>
    </xf>
    <xf numFmtId="44" fontId="0" fillId="0" borderId="15" xfId="0" applyNumberFormat="1" applyBorder="1" applyAlignment="1">
      <alignment horizontal="right" vertical="center"/>
    </xf>
    <xf numFmtId="44" fontId="0" fillId="0" borderId="16" xfId="0" applyNumberFormat="1" applyBorder="1" applyAlignment="1">
      <alignment horizontal="right" vertical="center"/>
    </xf>
    <xf numFmtId="44" fontId="0" fillId="0" borderId="17" xfId="0" applyNumberFormat="1" applyBorder="1" applyAlignment="1">
      <alignment horizontal="right" vertical="center"/>
    </xf>
    <xf numFmtId="0" fontId="0" fillId="0" borderId="14" xfId="0" applyBorder="1" applyAlignment="1">
      <alignment wrapText="1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 vertical="center"/>
    </xf>
    <xf numFmtId="44" fontId="0" fillId="0" borderId="16" xfId="0" applyNumberFormat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0" borderId="18" xfId="0" applyBorder="1" applyAlignment="1">
      <alignment horizontal="center" vertical="center"/>
    </xf>
    <xf numFmtId="44" fontId="0" fillId="0" borderId="18" xfId="0" applyNumberFormat="1" applyBorder="1" applyAlignment="1">
      <alignment horizontal="center" vertical="center"/>
    </xf>
    <xf numFmtId="44" fontId="0" fillId="0" borderId="19" xfId="0" applyNumberForma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6" xfId="0" applyBorder="1"/>
    <xf numFmtId="0" fontId="0" fillId="0" borderId="18" xfId="0" applyBorder="1"/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0" fillId="3" borderId="32" xfId="0" applyFill="1" applyBorder="1"/>
    <xf numFmtId="44" fontId="0" fillId="0" borderId="35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44" fontId="0" fillId="0" borderId="24" xfId="0" applyNumberFormat="1" applyBorder="1" applyAlignment="1">
      <alignment horizontal="right" vertical="center"/>
    </xf>
    <xf numFmtId="44" fontId="0" fillId="0" borderId="23" xfId="0" applyNumberFormat="1" applyBorder="1" applyAlignment="1">
      <alignment horizontal="right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44" fontId="0" fillId="0" borderId="28" xfId="0" applyNumberFormat="1" applyBorder="1" applyAlignment="1" applyProtection="1">
      <alignment horizontal="center" vertical="center"/>
      <protection locked="0"/>
    </xf>
    <xf numFmtId="44" fontId="0" fillId="0" borderId="15" xfId="0" applyNumberFormat="1" applyBorder="1" applyAlignment="1" applyProtection="1">
      <alignment horizontal="center" vertical="center"/>
      <protection hidden="1"/>
    </xf>
    <xf numFmtId="0" fontId="0" fillId="0" borderId="44" xfId="0" applyBorder="1" applyAlignment="1">
      <alignment horizontal="left" vertical="center"/>
    </xf>
    <xf numFmtId="44" fontId="0" fillId="0" borderId="29" xfId="0" applyNumberFormat="1" applyBorder="1" applyAlignment="1" applyProtection="1">
      <alignment horizontal="center" vertical="center"/>
      <protection locked="0"/>
    </xf>
    <xf numFmtId="44" fontId="0" fillId="0" borderId="17" xfId="0" applyNumberFormat="1" applyBorder="1" applyAlignment="1" applyProtection="1">
      <alignment horizontal="center" vertical="center"/>
      <protection hidden="1"/>
    </xf>
    <xf numFmtId="0" fontId="0" fillId="0" borderId="24" xfId="0" applyBorder="1" applyAlignment="1">
      <alignment horizontal="center" vertical="center"/>
    </xf>
    <xf numFmtId="44" fontId="0" fillId="0" borderId="40" xfId="0" applyNumberFormat="1" applyBorder="1" applyAlignment="1" applyProtection="1">
      <alignment horizontal="center" vertical="center"/>
      <protection locked="0"/>
    </xf>
    <xf numFmtId="44" fontId="0" fillId="0" borderId="23" xfId="0" applyNumberFormat="1" applyBorder="1" applyAlignment="1" applyProtection="1">
      <alignment horizontal="center" vertical="center"/>
      <protection hidden="1"/>
    </xf>
    <xf numFmtId="0" fontId="3" fillId="0" borderId="47" xfId="0" applyFont="1" applyBorder="1" applyAlignment="1">
      <alignment horizontal="right"/>
    </xf>
    <xf numFmtId="44" fontId="0" fillId="0" borderId="48" xfId="0" applyNumberFormat="1" applyBorder="1" applyAlignment="1" applyProtection="1">
      <alignment horizontal="center" vertical="center"/>
      <protection hidden="1"/>
    </xf>
    <xf numFmtId="0" fontId="3" fillId="0" borderId="45" xfId="0" applyFont="1" applyBorder="1" applyAlignment="1">
      <alignment horizontal="right"/>
    </xf>
    <xf numFmtId="0" fontId="3" fillId="0" borderId="46" xfId="0" applyFont="1" applyBorder="1" applyAlignment="1">
      <alignment horizontal="right"/>
    </xf>
    <xf numFmtId="0" fontId="0" fillId="0" borderId="49" xfId="0" quotePrefix="1" applyBorder="1" applyAlignment="1">
      <alignment wrapText="1"/>
    </xf>
    <xf numFmtId="0" fontId="0" fillId="0" borderId="50" xfId="0" quotePrefix="1" applyBorder="1" applyAlignment="1">
      <alignment wrapText="1"/>
    </xf>
    <xf numFmtId="0" fontId="0" fillId="0" borderId="0" xfId="0"/>
    <xf numFmtId="0" fontId="0" fillId="0" borderId="51" xfId="0" applyBorder="1" applyAlignment="1">
      <alignment vertical="center" wrapText="1"/>
    </xf>
    <xf numFmtId="0" fontId="0" fillId="0" borderId="14" xfId="0" applyBorder="1" applyAlignment="1">
      <alignment horizontal="left" vertical="center"/>
    </xf>
    <xf numFmtId="44" fontId="0" fillId="0" borderId="14" xfId="0" applyNumberFormat="1" applyBorder="1" applyAlignment="1" applyProtection="1">
      <alignment horizontal="center" vertical="center"/>
      <protection locked="0"/>
    </xf>
    <xf numFmtId="44" fontId="0" fillId="0" borderId="14" xfId="0" applyNumberFormat="1" applyBorder="1" applyAlignment="1" applyProtection="1">
      <alignment horizontal="center" vertical="center"/>
      <protection hidden="1"/>
    </xf>
    <xf numFmtId="0" fontId="0" fillId="0" borderId="16" xfId="0" applyBorder="1" applyAlignment="1">
      <alignment horizontal="left" vertical="center"/>
    </xf>
    <xf numFmtId="44" fontId="0" fillId="0" borderId="16" xfId="0" applyNumberFormat="1" applyBorder="1" applyAlignment="1" applyProtection="1">
      <alignment horizontal="center" vertical="center"/>
      <protection locked="0"/>
    </xf>
    <xf numFmtId="44" fontId="0" fillId="0" borderId="16" xfId="0" applyNumberFormat="1" applyBorder="1" applyAlignment="1" applyProtection="1">
      <alignment horizontal="center" vertical="center"/>
      <protection hidden="1"/>
    </xf>
    <xf numFmtId="0" fontId="0" fillId="0" borderId="18" xfId="0" applyBorder="1" applyAlignment="1">
      <alignment horizontal="left" vertical="center"/>
    </xf>
    <xf numFmtId="44" fontId="0" fillId="0" borderId="18" xfId="0" applyNumberFormat="1" applyBorder="1" applyAlignment="1" applyProtection="1">
      <alignment horizontal="center" vertical="center"/>
      <protection locked="0"/>
    </xf>
    <xf numFmtId="44" fontId="0" fillId="0" borderId="18" xfId="0" applyNumberFormat="1" applyBorder="1" applyAlignment="1" applyProtection="1">
      <alignment horizontal="center" vertical="center"/>
      <protection hidden="1"/>
    </xf>
    <xf numFmtId="44" fontId="0" fillId="0" borderId="19" xfId="0" applyNumberFormat="1" applyBorder="1" applyAlignment="1" applyProtection="1">
      <alignment horizontal="center" vertical="center"/>
      <protection hidden="1"/>
    </xf>
    <xf numFmtId="0" fontId="0" fillId="0" borderId="45" xfId="0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44" fontId="0" fillId="0" borderId="18" xfId="0" applyNumberFormat="1" applyBorder="1" applyAlignment="1">
      <alignment horizontal="right" vertical="center"/>
    </xf>
    <xf numFmtId="44" fontId="0" fillId="0" borderId="19" xfId="0" applyNumberFormat="1" applyBorder="1" applyAlignment="1">
      <alignment horizontal="right" vertical="center"/>
    </xf>
    <xf numFmtId="0" fontId="0" fillId="0" borderId="0" xfId="0"/>
    <xf numFmtId="0" fontId="0" fillId="0" borderId="24" xfId="0" applyBorder="1"/>
    <xf numFmtId="0" fontId="0" fillId="0" borderId="58" xfId="0" applyBorder="1" applyAlignment="1">
      <alignment horizontal="left" vertical="center"/>
    </xf>
    <xf numFmtId="0" fontId="0" fillId="0" borderId="58" xfId="0" applyBorder="1" applyAlignment="1">
      <alignment horizontal="center" vertical="center"/>
    </xf>
    <xf numFmtId="44" fontId="0" fillId="0" borderId="58" xfId="0" applyNumberFormat="1" applyBorder="1" applyAlignment="1" applyProtection="1">
      <alignment horizontal="center" vertical="center"/>
      <protection locked="0"/>
    </xf>
    <xf numFmtId="44" fontId="0" fillId="0" borderId="58" xfId="0" applyNumberFormat="1" applyBorder="1" applyAlignment="1" applyProtection="1">
      <alignment horizontal="center" vertical="center"/>
      <protection hidden="1"/>
    </xf>
    <xf numFmtId="0" fontId="0" fillId="0" borderId="32" xfId="0" applyBorder="1" applyAlignment="1">
      <alignment vertical="center" wrapText="1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44" fontId="0" fillId="0" borderId="32" xfId="0" applyNumberFormat="1" applyBorder="1" applyAlignment="1" applyProtection="1">
      <alignment horizontal="center" vertical="center"/>
      <protection locked="0"/>
    </xf>
    <xf numFmtId="44" fontId="0" fillId="0" borderId="32" xfId="0" applyNumberFormat="1" applyBorder="1" applyAlignment="1" applyProtection="1">
      <alignment horizontal="center" vertical="center"/>
      <protection hidden="1"/>
    </xf>
    <xf numFmtId="44" fontId="0" fillId="0" borderId="56" xfId="0" applyNumberFormat="1" applyBorder="1" applyAlignment="1" applyProtection="1">
      <alignment horizontal="center" vertical="center"/>
      <protection hidden="1"/>
    </xf>
    <xf numFmtId="0" fontId="1" fillId="0" borderId="0" xfId="0" applyFont="1" applyAlignment="1"/>
    <xf numFmtId="0" fontId="0" fillId="0" borderId="0" xfId="0" applyAlignment="1"/>
    <xf numFmtId="0" fontId="0" fillId="0" borderId="3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1" fillId="0" borderId="0" xfId="0" applyFont="1"/>
    <xf numFmtId="0" fontId="0" fillId="0" borderId="0" xfId="0"/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44" fontId="0" fillId="0" borderId="33" xfId="0" applyNumberForma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topLeftCell="C1" zoomScaleNormal="100" zoomScalePageLayoutView="85" workbookViewId="0">
      <selection activeCell="H16" sqref="H16"/>
    </sheetView>
  </sheetViews>
  <sheetFormatPr baseColWidth="10" defaultColWidth="9.140625" defaultRowHeight="15" x14ac:dyDescent="0.25"/>
  <cols>
    <col min="1" max="1" width="9.5703125" customWidth="1"/>
    <col min="2" max="2" width="11" customWidth="1"/>
    <col min="3" max="3" width="76.5703125" customWidth="1"/>
    <col min="4" max="4" width="12" customWidth="1"/>
    <col min="5" max="6" width="26.28515625" customWidth="1"/>
    <col min="7" max="8" width="20.85546875" customWidth="1"/>
  </cols>
  <sheetData>
    <row r="1" spans="1:8" ht="19.5" thickBot="1" x14ac:dyDescent="0.35">
      <c r="A1" s="106" t="s">
        <v>0</v>
      </c>
      <c r="B1" s="107"/>
      <c r="C1" s="107"/>
      <c r="D1" s="107"/>
      <c r="E1" s="107"/>
      <c r="F1" s="107"/>
      <c r="G1" s="107"/>
      <c r="H1" s="107"/>
    </row>
    <row r="2" spans="1:8" ht="45" x14ac:dyDescent="0.25">
      <c r="A2" s="17" t="s">
        <v>1</v>
      </c>
      <c r="B2" s="18" t="s">
        <v>2</v>
      </c>
      <c r="C2" s="52" t="s">
        <v>3</v>
      </c>
      <c r="D2" s="51"/>
      <c r="E2" s="19" t="s">
        <v>4</v>
      </c>
      <c r="F2" s="19" t="s">
        <v>5</v>
      </c>
      <c r="G2" s="20" t="s">
        <v>6</v>
      </c>
      <c r="H2" s="21" t="s">
        <v>7</v>
      </c>
    </row>
    <row r="3" spans="1:8" x14ac:dyDescent="0.25">
      <c r="A3" s="11" t="s">
        <v>8</v>
      </c>
      <c r="B3" s="4"/>
      <c r="C3" s="4"/>
      <c r="D3" s="4"/>
      <c r="E3" s="4"/>
      <c r="F3" s="4"/>
      <c r="G3" s="4"/>
      <c r="H3" s="5"/>
    </row>
    <row r="4" spans="1:8" x14ac:dyDescent="0.25">
      <c r="A4" s="108" t="s">
        <v>9</v>
      </c>
      <c r="B4" s="35" t="s">
        <v>10</v>
      </c>
      <c r="C4" s="114" t="s">
        <v>11</v>
      </c>
      <c r="D4" s="115"/>
      <c r="E4" s="12"/>
      <c r="F4" s="12"/>
      <c r="G4" s="13"/>
      <c r="H4" s="14"/>
    </row>
    <row r="5" spans="1:8" x14ac:dyDescent="0.25">
      <c r="A5" s="109"/>
      <c r="B5" s="44" t="s">
        <v>12</v>
      </c>
      <c r="C5" s="116" t="s">
        <v>13</v>
      </c>
      <c r="D5" s="117"/>
      <c r="E5" s="38"/>
      <c r="F5" s="38"/>
      <c r="G5" s="39"/>
      <c r="H5" s="15"/>
    </row>
    <row r="6" spans="1:8" x14ac:dyDescent="0.25">
      <c r="A6" s="109"/>
      <c r="B6" s="44" t="s">
        <v>14</v>
      </c>
      <c r="C6" s="118" t="s">
        <v>15</v>
      </c>
      <c r="D6" s="119"/>
      <c r="E6" s="38"/>
      <c r="F6" s="38"/>
      <c r="G6" s="39"/>
      <c r="H6" s="15"/>
    </row>
    <row r="7" spans="1:8" x14ac:dyDescent="0.25">
      <c r="A7" s="109"/>
      <c r="B7" s="44" t="s">
        <v>16</v>
      </c>
      <c r="C7" s="118" t="s">
        <v>17</v>
      </c>
      <c r="D7" s="119"/>
      <c r="E7" s="38"/>
      <c r="F7" s="38"/>
      <c r="G7" s="39"/>
      <c r="H7" s="15"/>
    </row>
    <row r="8" spans="1:8" x14ac:dyDescent="0.25">
      <c r="A8" s="110"/>
      <c r="B8" s="45" t="s">
        <v>18</v>
      </c>
      <c r="C8" s="120" t="s">
        <v>19</v>
      </c>
      <c r="D8" s="121"/>
      <c r="E8" s="41"/>
      <c r="F8" s="41"/>
      <c r="G8" s="42"/>
      <c r="H8" s="43"/>
    </row>
    <row r="9" spans="1:8" x14ac:dyDescent="0.25">
      <c r="A9" s="11" t="s">
        <v>20</v>
      </c>
      <c r="B9" s="4"/>
      <c r="C9" s="4"/>
      <c r="D9" s="53" t="s">
        <v>21</v>
      </c>
      <c r="E9" s="4"/>
      <c r="F9" s="4"/>
      <c r="G9" s="4"/>
      <c r="H9" s="5"/>
    </row>
    <row r="10" spans="1:8" x14ac:dyDescent="0.25">
      <c r="A10" s="111" t="s">
        <v>22</v>
      </c>
      <c r="B10" s="7" t="s">
        <v>23</v>
      </c>
      <c r="C10" s="34" t="s">
        <v>11</v>
      </c>
      <c r="D10" s="48">
        <v>345</v>
      </c>
      <c r="E10" s="12"/>
      <c r="F10" s="12"/>
      <c r="G10" s="13"/>
      <c r="H10" s="14"/>
    </row>
    <row r="11" spans="1:8" x14ac:dyDescent="0.25">
      <c r="A11" s="112"/>
      <c r="B11" s="46" t="s">
        <v>24</v>
      </c>
      <c r="C11" s="37" t="s">
        <v>13</v>
      </c>
      <c r="D11" s="49">
        <v>92.7</v>
      </c>
      <c r="E11" s="24"/>
      <c r="F11" s="38"/>
      <c r="G11" s="28"/>
      <c r="H11" s="15"/>
    </row>
    <row r="12" spans="1:8" x14ac:dyDescent="0.25">
      <c r="A12" s="112"/>
      <c r="B12" s="46" t="s">
        <v>25</v>
      </c>
      <c r="C12" s="37" t="s">
        <v>26</v>
      </c>
      <c r="D12" s="49">
        <v>18</v>
      </c>
      <c r="E12" s="24"/>
      <c r="F12" s="38"/>
      <c r="G12" s="28"/>
      <c r="H12" s="15"/>
    </row>
    <row r="13" spans="1:8" x14ac:dyDescent="0.25">
      <c r="A13" s="112"/>
      <c r="B13" s="46" t="s">
        <v>27</v>
      </c>
      <c r="C13" s="37" t="s">
        <v>15</v>
      </c>
      <c r="D13" s="49">
        <v>200.9</v>
      </c>
      <c r="E13" s="24"/>
      <c r="F13" s="38"/>
      <c r="G13" s="28"/>
      <c r="H13" s="15"/>
    </row>
    <row r="14" spans="1:8" x14ac:dyDescent="0.25">
      <c r="A14" s="112"/>
      <c r="B14" s="46" t="s">
        <v>28</v>
      </c>
      <c r="C14" s="37" t="s">
        <v>17</v>
      </c>
      <c r="D14" s="49">
        <v>210.8</v>
      </c>
      <c r="E14" s="24"/>
      <c r="F14" s="38"/>
      <c r="G14" s="28"/>
      <c r="H14" s="15"/>
    </row>
    <row r="15" spans="1:8" x14ac:dyDescent="0.25">
      <c r="A15" s="113"/>
      <c r="B15" s="47" t="s">
        <v>29</v>
      </c>
      <c r="C15" s="40" t="s">
        <v>19</v>
      </c>
      <c r="D15" s="50">
        <v>134</v>
      </c>
      <c r="E15" s="25"/>
      <c r="F15" s="41"/>
      <c r="G15" s="54"/>
      <c r="H15" s="43"/>
    </row>
    <row r="16" spans="1:8" x14ac:dyDescent="0.25">
      <c r="A16" s="1"/>
      <c r="C16" s="6"/>
      <c r="D16" s="6"/>
      <c r="E16" s="6"/>
      <c r="F16" s="8" t="s">
        <v>30</v>
      </c>
      <c r="G16" s="27">
        <f>SUM(G4:G15)</f>
        <v>0</v>
      </c>
      <c r="H16" s="14">
        <f>SUM(H4:H15)</f>
        <v>0</v>
      </c>
    </row>
    <row r="17" spans="1:8" x14ac:dyDescent="0.25">
      <c r="A17" s="1"/>
      <c r="F17" s="9" t="s">
        <v>31</v>
      </c>
      <c r="G17" s="28">
        <f>G16*0.2</f>
        <v>0</v>
      </c>
      <c r="H17" s="15">
        <f>H16*0.2</f>
        <v>0</v>
      </c>
    </row>
    <row r="18" spans="1:8" ht="15.75" thickBot="1" x14ac:dyDescent="0.3">
      <c r="A18" s="2"/>
      <c r="B18" s="3"/>
      <c r="C18" s="3"/>
      <c r="D18" s="3"/>
      <c r="E18" s="3"/>
      <c r="F18" s="10" t="s">
        <v>32</v>
      </c>
      <c r="G18" s="29">
        <f>G16*1.2</f>
        <v>0</v>
      </c>
      <c r="H18" s="16">
        <f>H16*1.2</f>
        <v>0</v>
      </c>
    </row>
  </sheetData>
  <mergeCells count="8">
    <mergeCell ref="A1:H1"/>
    <mergeCell ref="A4:A8"/>
    <mergeCell ref="A10:A15"/>
    <mergeCell ref="C4:D4"/>
    <mergeCell ref="C5:D5"/>
    <mergeCell ref="C6:D6"/>
    <mergeCell ref="C7:D7"/>
    <mergeCell ref="C8:D8"/>
  </mergeCells>
  <phoneticPr fontId="4" type="noConversion"/>
  <pageMargins left="0.74803149606299213" right="0.74803149606299213" top="0.98425196850393704" bottom="0.98425196850393704" header="0.51181102362204722" footer="0.51181102362204722"/>
  <pageSetup paperSize="8" scale="63" orientation="portrait" r:id="rId1"/>
  <headerFooter>
    <oddHeader>&amp;L
LOT 6 - Site de Montpellier&amp;C202500FCS094
Nettoyage des locaux et des vitres des sites de l'ENAC&amp;R&amp;G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"/>
  <sheetViews>
    <sheetView zoomScaleNormal="100" workbookViewId="0">
      <selection activeCell="D29" sqref="D29:D30"/>
    </sheetView>
  </sheetViews>
  <sheetFormatPr baseColWidth="10" defaultColWidth="9.140625" defaultRowHeight="15" x14ac:dyDescent="0.25"/>
  <cols>
    <col min="1" max="1" width="58.5703125" customWidth="1"/>
    <col min="2" max="2" width="37" style="76" customWidth="1"/>
    <col min="3" max="3" width="14.28515625" customWidth="1"/>
    <col min="4" max="4" width="23" customWidth="1"/>
    <col min="5" max="5" width="11.5703125" customWidth="1"/>
    <col min="6" max="6" width="24" customWidth="1"/>
  </cols>
  <sheetData>
    <row r="1" spans="1:6" ht="19.5" thickBot="1" x14ac:dyDescent="0.35">
      <c r="A1" s="106" t="s">
        <v>33</v>
      </c>
      <c r="B1" s="106"/>
      <c r="C1" s="107"/>
      <c r="D1" s="107"/>
      <c r="E1" s="107"/>
      <c r="F1" s="107"/>
    </row>
    <row r="2" spans="1:6" x14ac:dyDescent="0.25">
      <c r="A2" s="22" t="s">
        <v>34</v>
      </c>
      <c r="B2" s="51"/>
      <c r="C2" s="18" t="s">
        <v>35</v>
      </c>
      <c r="D2" s="18" t="s">
        <v>36</v>
      </c>
      <c r="E2" s="18" t="s">
        <v>37</v>
      </c>
      <c r="F2" s="26" t="s">
        <v>38</v>
      </c>
    </row>
    <row r="3" spans="1:6" x14ac:dyDescent="0.25">
      <c r="A3" s="36" t="s">
        <v>59</v>
      </c>
      <c r="B3" s="77"/>
      <c r="C3" s="23" t="s">
        <v>70</v>
      </c>
      <c r="D3" s="30"/>
      <c r="E3" s="30">
        <f t="shared" ref="E3:E8" si="0">D3*0.2</f>
        <v>0</v>
      </c>
      <c r="F3" s="31">
        <f>D3*1.2</f>
        <v>0</v>
      </c>
    </row>
    <row r="4" spans="1:6" x14ac:dyDescent="0.25">
      <c r="A4" s="88" t="s">
        <v>58</v>
      </c>
      <c r="B4" s="89"/>
      <c r="C4" s="24" t="s">
        <v>70</v>
      </c>
      <c r="D4" s="32"/>
      <c r="E4" s="32">
        <f t="shared" si="0"/>
        <v>0</v>
      </c>
      <c r="F4" s="33">
        <f>D4*1.2</f>
        <v>0</v>
      </c>
    </row>
    <row r="5" spans="1:6" x14ac:dyDescent="0.25">
      <c r="A5" s="88" t="s">
        <v>54</v>
      </c>
      <c r="B5" s="89"/>
      <c r="C5" s="24" t="s">
        <v>55</v>
      </c>
      <c r="D5" s="32"/>
      <c r="E5" s="32">
        <f t="shared" si="0"/>
        <v>0</v>
      </c>
      <c r="F5" s="33">
        <f>D5*1.2</f>
        <v>0</v>
      </c>
    </row>
    <row r="6" spans="1:6" x14ac:dyDescent="0.25">
      <c r="A6" s="88" t="s">
        <v>40</v>
      </c>
      <c r="B6" s="89"/>
      <c r="C6" s="24" t="s">
        <v>70</v>
      </c>
      <c r="D6" s="32"/>
      <c r="E6" s="32">
        <f t="shared" si="0"/>
        <v>0</v>
      </c>
      <c r="F6" s="33">
        <f t="shared" ref="F6:F17" si="1">D6*1.2</f>
        <v>0</v>
      </c>
    </row>
    <row r="7" spans="1:6" x14ac:dyDescent="0.25">
      <c r="A7" s="90" t="s">
        <v>41</v>
      </c>
      <c r="B7" s="91"/>
      <c r="C7" s="25" t="s">
        <v>70</v>
      </c>
      <c r="D7" s="92"/>
      <c r="E7" s="92">
        <f t="shared" si="0"/>
        <v>0</v>
      </c>
      <c r="F7" s="93">
        <f t="shared" si="1"/>
        <v>0</v>
      </c>
    </row>
    <row r="8" spans="1:6" s="76" customFormat="1" ht="15" customHeight="1" x14ac:dyDescent="0.25">
      <c r="A8" s="100" t="s">
        <v>60</v>
      </c>
      <c r="B8" s="101" t="s">
        <v>61</v>
      </c>
      <c r="C8" s="102" t="s">
        <v>39</v>
      </c>
      <c r="D8" s="103"/>
      <c r="E8" s="104">
        <f t="shared" si="0"/>
        <v>0</v>
      </c>
      <c r="F8" s="105">
        <f>D8+E8</f>
        <v>0</v>
      </c>
    </row>
    <row r="9" spans="1:6" s="76" customFormat="1" x14ac:dyDescent="0.25">
      <c r="A9" s="128" t="s">
        <v>68</v>
      </c>
      <c r="B9" s="96" t="s">
        <v>62</v>
      </c>
      <c r="C9" s="97" t="s">
        <v>39</v>
      </c>
      <c r="D9" s="98"/>
      <c r="E9" s="99">
        <f t="shared" ref="E9:E13" si="2">D9*0.2</f>
        <v>0</v>
      </c>
      <c r="F9" s="71">
        <f t="shared" ref="F9:F10" si="3">D9+E9</f>
        <v>0</v>
      </c>
    </row>
    <row r="10" spans="1:6" s="76" customFormat="1" x14ac:dyDescent="0.25">
      <c r="A10" s="129"/>
      <c r="B10" s="84" t="s">
        <v>63</v>
      </c>
      <c r="C10" s="41" t="s">
        <v>39</v>
      </c>
      <c r="D10" s="85"/>
      <c r="E10" s="86">
        <f t="shared" si="2"/>
        <v>0</v>
      </c>
      <c r="F10" s="87">
        <f t="shared" si="3"/>
        <v>0</v>
      </c>
    </row>
    <row r="11" spans="1:6" s="76" customFormat="1" x14ac:dyDescent="0.25">
      <c r="A11" s="125" t="s">
        <v>69</v>
      </c>
      <c r="B11" s="78" t="s">
        <v>61</v>
      </c>
      <c r="C11" s="12" t="s">
        <v>39</v>
      </c>
      <c r="D11" s="79"/>
      <c r="E11" s="80">
        <f>D11*0.2</f>
        <v>0</v>
      </c>
      <c r="F11" s="63">
        <f>D11+E11</f>
        <v>0</v>
      </c>
    </row>
    <row r="12" spans="1:6" s="76" customFormat="1" x14ac:dyDescent="0.25">
      <c r="A12" s="126"/>
      <c r="B12" s="81" t="s">
        <v>62</v>
      </c>
      <c r="C12" s="38" t="s">
        <v>39</v>
      </c>
      <c r="D12" s="82"/>
      <c r="E12" s="83">
        <f t="shared" si="2"/>
        <v>0</v>
      </c>
      <c r="F12" s="66">
        <f t="shared" ref="F12:F13" si="4">D12+E12</f>
        <v>0</v>
      </c>
    </row>
    <row r="13" spans="1:6" s="76" customFormat="1" x14ac:dyDescent="0.25">
      <c r="A13" s="127"/>
      <c r="B13" s="84" t="s">
        <v>63</v>
      </c>
      <c r="C13" s="41" t="s">
        <v>39</v>
      </c>
      <c r="D13" s="85"/>
      <c r="E13" s="86">
        <f t="shared" si="2"/>
        <v>0</v>
      </c>
      <c r="F13" s="87">
        <f t="shared" si="4"/>
        <v>0</v>
      </c>
    </row>
    <row r="14" spans="1:6" x14ac:dyDescent="0.25">
      <c r="A14" s="122" t="s">
        <v>44</v>
      </c>
      <c r="B14" s="7" t="s">
        <v>64</v>
      </c>
      <c r="C14" s="23" t="s">
        <v>42</v>
      </c>
      <c r="D14" s="30"/>
      <c r="E14" s="30">
        <f t="shared" ref="E14:E17" si="5">D14*0.2</f>
        <v>0</v>
      </c>
      <c r="F14" s="31">
        <f t="shared" si="1"/>
        <v>0</v>
      </c>
    </row>
    <row r="15" spans="1:6" x14ac:dyDescent="0.25">
      <c r="A15" s="123"/>
      <c r="B15" s="46" t="s">
        <v>65</v>
      </c>
      <c r="C15" s="24" t="s">
        <v>42</v>
      </c>
      <c r="D15" s="32"/>
      <c r="E15" s="32">
        <f t="shared" si="5"/>
        <v>0</v>
      </c>
      <c r="F15" s="33">
        <f t="shared" si="1"/>
        <v>0</v>
      </c>
    </row>
    <row r="16" spans="1:6" x14ac:dyDescent="0.25">
      <c r="A16" s="123"/>
      <c r="B16" s="46" t="s">
        <v>66</v>
      </c>
      <c r="C16" s="24" t="s">
        <v>43</v>
      </c>
      <c r="D16" s="32"/>
      <c r="E16" s="32">
        <f t="shared" si="5"/>
        <v>0</v>
      </c>
      <c r="F16" s="33">
        <f t="shared" si="1"/>
        <v>0</v>
      </c>
    </row>
    <row r="17" spans="1:6" ht="15.75" thickBot="1" x14ac:dyDescent="0.3">
      <c r="A17" s="124"/>
      <c r="B17" s="95" t="s">
        <v>67</v>
      </c>
      <c r="C17" s="55" t="s">
        <v>43</v>
      </c>
      <c r="D17" s="56"/>
      <c r="E17" s="56">
        <f t="shared" si="5"/>
        <v>0</v>
      </c>
      <c r="F17" s="57">
        <f t="shared" si="1"/>
        <v>0</v>
      </c>
    </row>
  </sheetData>
  <mergeCells count="4">
    <mergeCell ref="A14:A17"/>
    <mergeCell ref="A1:F1"/>
    <mergeCell ref="A11:A13"/>
    <mergeCell ref="A9:A10"/>
  </mergeCells>
  <pageMargins left="0.74803149606299213" right="0.74803149606299213" top="0.98425196850393704" bottom="0.98425196850393704" header="0.51181102362204722" footer="0.51181102362204722"/>
  <pageSetup paperSize="8" scale="98" orientation="portrait" r:id="rId1"/>
  <headerFooter>
    <oddHeader>&amp;L
LOT 6 - Site de Montpellier&amp;C202500FCS094
Nettoyage des locaux et des vitres des sites de l'ENAC&amp;R&amp;G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9DF27-54D9-432F-A269-79B9436E6738}">
  <sheetPr>
    <pageSetUpPr fitToPage="1"/>
  </sheetPr>
  <dimension ref="A1:E15"/>
  <sheetViews>
    <sheetView tabSelected="1" zoomScaleNormal="100" workbookViewId="0">
      <selection activeCell="D15" sqref="D15"/>
    </sheetView>
  </sheetViews>
  <sheetFormatPr baseColWidth="10" defaultColWidth="9.140625" defaultRowHeight="15" x14ac:dyDescent="0.25"/>
  <cols>
    <col min="1" max="1" width="62.7109375" customWidth="1"/>
    <col min="2" max="2" width="11.140625" customWidth="1"/>
    <col min="3" max="3" width="12.42578125" customWidth="1"/>
    <col min="4" max="5" width="18.85546875" customWidth="1"/>
  </cols>
  <sheetData>
    <row r="1" spans="1:5" ht="19.5" thickBot="1" x14ac:dyDescent="0.35">
      <c r="A1" s="130" t="s">
        <v>45</v>
      </c>
      <c r="B1" s="130"/>
      <c r="C1" s="131"/>
      <c r="D1" s="131"/>
      <c r="E1" s="131"/>
    </row>
    <row r="2" spans="1:5" x14ac:dyDescent="0.25">
      <c r="A2" s="22" t="s">
        <v>46</v>
      </c>
      <c r="B2" s="58" t="s">
        <v>47</v>
      </c>
      <c r="C2" s="59" t="s">
        <v>35</v>
      </c>
      <c r="D2" s="60" t="s">
        <v>36</v>
      </c>
      <c r="E2" s="26" t="s">
        <v>48</v>
      </c>
    </row>
    <row r="3" spans="1:5" x14ac:dyDescent="0.25">
      <c r="A3" s="61" t="s">
        <v>56</v>
      </c>
      <c r="B3" s="12">
        <v>6</v>
      </c>
      <c r="C3" s="23" t="s">
        <v>55</v>
      </c>
      <c r="D3" s="62"/>
      <c r="E3" s="63">
        <f>D3*B3</f>
        <v>0</v>
      </c>
    </row>
    <row r="4" spans="1:5" s="94" customFormat="1" x14ac:dyDescent="0.25">
      <c r="A4" s="134" t="s">
        <v>71</v>
      </c>
      <c r="B4" s="97">
        <v>107</v>
      </c>
      <c r="C4" s="135" t="s">
        <v>70</v>
      </c>
      <c r="D4" s="136"/>
      <c r="E4" s="63">
        <f>D4*B4</f>
        <v>0</v>
      </c>
    </row>
    <row r="5" spans="1:5" x14ac:dyDescent="0.25">
      <c r="A5" s="64" t="s">
        <v>57</v>
      </c>
      <c r="B5" s="38">
        <v>35.83</v>
      </c>
      <c r="C5" s="24" t="s">
        <v>70</v>
      </c>
      <c r="D5" s="65"/>
      <c r="E5" s="66">
        <f>D5*B5</f>
        <v>0</v>
      </c>
    </row>
    <row r="6" spans="1:5" x14ac:dyDescent="0.25">
      <c r="A6" s="132" t="s">
        <v>49</v>
      </c>
      <c r="B6" s="38">
        <v>1</v>
      </c>
      <c r="C6" s="24" t="s">
        <v>50</v>
      </c>
      <c r="D6" s="65"/>
      <c r="E6" s="66">
        <f t="shared" ref="E6:E7" si="0">D6*B6</f>
        <v>0</v>
      </c>
    </row>
    <row r="7" spans="1:5" ht="15.75" thickBot="1" x14ac:dyDescent="0.3">
      <c r="A7" s="133"/>
      <c r="B7" s="67">
        <v>2</v>
      </c>
      <c r="C7" s="55" t="s">
        <v>51</v>
      </c>
      <c r="D7" s="68"/>
      <c r="E7" s="69">
        <f t="shared" si="0"/>
        <v>0</v>
      </c>
    </row>
    <row r="8" spans="1:5" x14ac:dyDescent="0.25">
      <c r="D8" s="70" t="s">
        <v>52</v>
      </c>
      <c r="E8" s="71">
        <f>SUM(E3:E7)</f>
        <v>0</v>
      </c>
    </row>
    <row r="9" spans="1:5" x14ac:dyDescent="0.25">
      <c r="D9" s="72" t="s">
        <v>31</v>
      </c>
      <c r="E9" s="66">
        <f>E8*0.2</f>
        <v>0</v>
      </c>
    </row>
    <row r="10" spans="1:5" ht="15.75" thickBot="1" x14ac:dyDescent="0.3">
      <c r="D10" s="73" t="s">
        <v>32</v>
      </c>
      <c r="E10" s="69">
        <f>SUM(E8:E9)</f>
        <v>0</v>
      </c>
    </row>
    <row r="13" spans="1:5" ht="15.75" thickBot="1" x14ac:dyDescent="0.3"/>
    <row r="14" spans="1:5" ht="15.75" thickBot="1" x14ac:dyDescent="0.3">
      <c r="A14" s="74" t="s">
        <v>53</v>
      </c>
    </row>
    <row r="15" spans="1:5" x14ac:dyDescent="0.25">
      <c r="A15" s="75"/>
    </row>
  </sheetData>
  <mergeCells count="2">
    <mergeCell ref="A1:E1"/>
    <mergeCell ref="A6:A7"/>
  </mergeCells>
  <pageMargins left="0.74803149606299213" right="0.74803149606299213" top="0.98425196850393704" bottom="0.98425196850393704" header="0.51181102362204722" footer="0.51181102362204722"/>
  <pageSetup paperSize="8" orientation="portrait" r:id="rId1"/>
  <headerFooter>
    <oddHeader>&amp;L
LOT 6 - Site de Montpellier&amp;C202600FCS007
Nettoyage des locaux et des vitres des sites de l'ENAC&amp;R&amp;G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3aa6b3b22044dc1b9c4d8786ee79a113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74032536beeb0f66a2a04b4126b812e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6CEF92-4E13-4AE2-B877-59513B284D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C9A713-E2E7-4F5C-896A-73389D80EFF4}">
  <ds:schemaRefs>
    <ds:schemaRef ds:uri="http://schemas.microsoft.com/office/2006/metadata/properties"/>
    <ds:schemaRef ds:uri="http://schemas.microsoft.com/office/infopath/2007/PartnerControls"/>
    <ds:schemaRef ds:uri="e45bd863-e054-4439-b7fa-2e4eecb0cd88"/>
    <ds:schemaRef ds:uri="b53bd5b6-377f-4c63-9b2c-5d15d8c1ac61"/>
  </ds:schemaRefs>
</ds:datastoreItem>
</file>

<file path=customXml/itemProps3.xml><?xml version="1.0" encoding="utf-8"?>
<ds:datastoreItem xmlns:ds="http://schemas.openxmlformats.org/officeDocument/2006/customXml" ds:itemID="{AAFF8FE7-E72C-4DD5-A914-A083E91287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Commande-type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Clara MARTIN-BOUTAULT</cp:lastModifiedBy>
  <cp:revision/>
  <dcterms:created xsi:type="dcterms:W3CDTF">2026-01-12T09:23:55Z</dcterms:created>
  <dcterms:modified xsi:type="dcterms:W3CDTF">2026-01-27T13:42:49Z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